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0\AÑO 2020- NUEVOS CUADROS con PDF\"/>
    </mc:Choice>
  </mc:AlternateContent>
  <bookViews>
    <workbookView xWindow="0" yWindow="0" windowWidth="28800" windowHeight="12135"/>
  </bookViews>
  <sheets>
    <sheet name="Cuadro 5" sheetId="5" r:id="rId1"/>
  </sheets>
  <definedNames>
    <definedName name="_xlnm.Print_Titles" localSheetId="0">'Cuadro 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5" l="1"/>
  <c r="D8" i="5"/>
  <c r="E8" i="5"/>
  <c r="B8" i="5"/>
  <c r="B7" i="5" s="1"/>
  <c r="E7" i="5"/>
  <c r="D7" i="5"/>
  <c r="C18" i="5"/>
  <c r="D18" i="5"/>
  <c r="E18" i="5"/>
  <c r="B18" i="5"/>
  <c r="C17" i="5"/>
  <c r="D17" i="5"/>
  <c r="E17" i="5"/>
  <c r="B17" i="5"/>
  <c r="C16" i="5"/>
  <c r="D16" i="5"/>
  <c r="E16" i="5"/>
  <c r="B16" i="5"/>
  <c r="C15" i="5"/>
  <c r="D15" i="5"/>
  <c r="E15" i="5"/>
  <c r="B15" i="5"/>
  <c r="C14" i="5"/>
  <c r="D14" i="5"/>
  <c r="E14" i="5"/>
  <c r="B14" i="5"/>
  <c r="C13" i="5"/>
  <c r="D13" i="5"/>
  <c r="E13" i="5"/>
  <c r="B13" i="5"/>
  <c r="C12" i="5"/>
  <c r="D12" i="5"/>
  <c r="E12" i="5"/>
  <c r="B12" i="5"/>
  <c r="C11" i="5"/>
  <c r="D11" i="5"/>
  <c r="E11" i="5"/>
  <c r="B11" i="5"/>
  <c r="C10" i="5"/>
  <c r="D10" i="5"/>
  <c r="E10" i="5"/>
  <c r="B10" i="5"/>
  <c r="C9" i="5"/>
  <c r="C7" i="5" s="1"/>
  <c r="D9" i="5"/>
  <c r="E9" i="5"/>
  <c r="B9" i="5"/>
  <c r="E34" i="5"/>
  <c r="D34" i="5"/>
  <c r="C34" i="5"/>
  <c r="B34" i="5"/>
  <c r="C38" i="5"/>
  <c r="D38" i="5"/>
  <c r="E38" i="5"/>
  <c r="B38" i="5"/>
  <c r="B41" i="5"/>
  <c r="B48" i="5"/>
  <c r="C59" i="5"/>
  <c r="D59" i="5"/>
  <c r="E59" i="5"/>
  <c r="B59" i="5"/>
  <c r="E52" i="5"/>
  <c r="E51" i="5" s="1"/>
  <c r="D52" i="5"/>
  <c r="D51" i="5" s="1"/>
  <c r="C52" i="5"/>
  <c r="C51" i="5" s="1"/>
  <c r="B52" i="5"/>
  <c r="B20" i="5"/>
  <c r="E48" i="5"/>
  <c r="D48" i="5"/>
  <c r="C48" i="5"/>
  <c r="E41" i="5"/>
  <c r="D41" i="5"/>
  <c r="D40" i="5" s="1"/>
  <c r="C41" i="5"/>
  <c r="B30" i="5"/>
  <c r="E30" i="5"/>
  <c r="D30" i="5"/>
  <c r="C30" i="5"/>
  <c r="C20" i="5"/>
  <c r="C19" i="5" s="1"/>
  <c r="E33" i="5" l="1"/>
  <c r="E40" i="5"/>
  <c r="B19" i="5"/>
  <c r="B33" i="5"/>
  <c r="C33" i="5"/>
  <c r="C40" i="5"/>
  <c r="B51" i="5"/>
  <c r="D33" i="5"/>
  <c r="B40" i="5"/>
  <c r="E20" i="5" l="1"/>
  <c r="E19" i="5" s="1"/>
  <c r="D20" i="5"/>
  <c r="D19" i="5" s="1"/>
</calcChain>
</file>

<file path=xl/sharedStrings.xml><?xml version="1.0" encoding="utf-8"?>
<sst xmlns="http://schemas.openxmlformats.org/spreadsheetml/2006/main" count="72" uniqueCount="36">
  <si>
    <t>(P) Cifras preliminares.</t>
  </si>
  <si>
    <t xml:space="preserve">NOTA: Obras que iniciaron proceso de construcción en el período de referencia. </t>
  </si>
  <si>
    <t>Número de edificaciones</t>
  </si>
  <si>
    <t>2020 (P)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</si>
  <si>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</si>
  <si>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</si>
  <si>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</si>
  <si>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</si>
  <si>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</si>
  <si>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</si>
  <si>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</si>
  <si>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</si>
  <si>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</si>
  <si>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</si>
  <si>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Hoteles</t>
  </si>
  <si>
    <t>Hospitales y clínicas</t>
  </si>
  <si>
    <t>Centros religiosos</t>
  </si>
  <si>
    <t xml:space="preserve">Administración pública </t>
  </si>
  <si>
    <t>Otros (3)</t>
  </si>
  <si>
    <t>Administración pública</t>
  </si>
  <si>
    <t>(2) Incluye cuartos de alquiler.</t>
  </si>
  <si>
    <t xml:space="preserve">       centro educativo, habitaciones en un hotel, etc.</t>
  </si>
  <si>
    <t xml:space="preserve">(1) Se refiere a las unidades de vivienda, locales comerciales y oficinas que contiene un centro comercial, salones en un </t>
  </si>
  <si>
    <t>Primer trimestre</t>
  </si>
  <si>
    <t>Tipo de edificación por trimestre</t>
  </si>
  <si>
    <t xml:space="preserve">Construcciones nuevas en proceso </t>
  </si>
  <si>
    <t>Panamá</t>
  </si>
  <si>
    <t>San Miguelito</t>
  </si>
  <si>
    <t>Segundo trimestre</t>
  </si>
  <si>
    <t>Tercer  trimestre</t>
  </si>
  <si>
    <t>Cuarto  trimestre</t>
  </si>
  <si>
    <t>POR NÚMERO, UNIDADES Y ÁREA, SEGÚN TIPO DE EDIFICACIÓN POR TRIMESTRE:  AÑO 2020</t>
  </si>
  <si>
    <t xml:space="preserve"> Panamá</t>
  </si>
  <si>
    <t xml:space="preserve">     clubes, salas de reuniones, cines, teatros, estadios deportivos y otros para el esparcimiento. </t>
  </si>
  <si>
    <t xml:space="preserve">(3) Incluye edificaiones destinadas a albergues, estacionamientos, galeras para criaderos y ceba de animales, </t>
  </si>
  <si>
    <t xml:space="preserve">Cuadro 5.  CONSTRUCCIONES NUEVAS EN PROCESO EN LOS DISTRITOS DE PANAMÁ Y SAN MIGUELITO,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</si>
</sst>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0" fillId="3" borderId="0" xfId="0" applyFill="1"/>
    <xf numFmtId="1" fontId="2" fillId="3" borderId="5" xfId="1" applyNumberFormat="1" applyFont="1" applyFill="1" applyBorder="1" applyAlignment="1">
      <alignment horizontal="left"/>
    </xf>
    <xf numFmtId="164" fontId="2" fillId="3" borderId="3" xfId="3" applyNumberFormat="1" applyFont="1" applyFill="1" applyBorder="1" applyAlignment="1">
      <alignment horizontal="right"/>
    </xf>
    <xf numFmtId="1" fontId="1" fillId="3" borderId="5" xfId="1" applyNumberFormat="1" applyFont="1" applyFill="1" applyBorder="1" applyAlignment="1"/>
    <xf numFmtId="164" fontId="1" fillId="3" borderId="4" xfId="3" applyNumberFormat="1" applyFont="1" applyFill="1" applyBorder="1" applyAlignment="1"/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64" fontId="1" fillId="3" borderId="3" xfId="3" applyNumberFormat="1" applyFont="1" applyFill="1" applyBorder="1" applyAlignment="1"/>
    <xf numFmtId="0" fontId="5" fillId="3" borderId="0" xfId="0" applyFont="1" applyFill="1"/>
    <xf numFmtId="164" fontId="2" fillId="3" borderId="0" xfId="3" applyNumberFormat="1" applyFont="1" applyFill="1" applyBorder="1" applyAlignment="1">
      <alignment vertical="center"/>
    </xf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1" xfId="3" applyNumberFormat="1" applyFont="1" applyFill="1" applyBorder="1" applyAlignment="1">
      <alignment horizontal="right"/>
    </xf>
    <xf numFmtId="164" fontId="2" fillId="3" borderId="4" xfId="3" applyNumberFormat="1" applyFont="1" applyFill="1" applyBorder="1" applyAlignment="1">
      <alignment vertical="center"/>
    </xf>
    <xf numFmtId="1" fontId="1" fillId="3" borderId="12" xfId="1" applyNumberFormat="1" applyFont="1" applyFill="1" applyBorder="1" applyAlignment="1">
      <alignment horizontal="left" indent="3"/>
    </xf>
    <xf numFmtId="1" fontId="1" fillId="3" borderId="5" xfId="1" applyNumberFormat="1" applyFont="1" applyFill="1" applyBorder="1" applyAlignment="1">
      <alignment horizontal="left" vertical="center" indent="2"/>
    </xf>
    <xf numFmtId="1" fontId="1" fillId="3" borderId="5" xfId="1" applyNumberFormat="1" applyFont="1" applyFill="1" applyBorder="1" applyAlignment="1">
      <alignment horizontal="left" vertical="center" indent="3"/>
    </xf>
    <xf numFmtId="1" fontId="1" fillId="3" borderId="5" xfId="1" applyNumberFormat="1" applyFont="1" applyFill="1" applyBorder="1" applyAlignment="1">
      <alignment horizontal="left" indent="5"/>
    </xf>
    <xf numFmtId="1" fontId="1" fillId="3" borderId="0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0" fontId="5" fillId="3" borderId="1" xfId="0" applyFont="1" applyFill="1" applyBorder="1"/>
    <xf numFmtId="164" fontId="5" fillId="3" borderId="0" xfId="0" applyNumberFormat="1" applyFont="1" applyFill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164" fontId="4" fillId="3" borderId="0" xfId="0" applyNumberFormat="1" applyFont="1" applyFill="1" applyAlignment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3" borderId="0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0"/>
  <sheetViews>
    <sheetView tabSelected="1" zoomScale="96" zoomScaleNormal="96" workbookViewId="0">
      <selection activeCell="G50" sqref="G50"/>
    </sheetView>
  </sheetViews>
  <sheetFormatPr baseColWidth="10" defaultRowHeight="15" x14ac:dyDescent="0.25"/>
  <cols>
    <col min="1" max="1" width="36.28515625" customWidth="1"/>
    <col min="2" max="3" width="15.7109375" customWidth="1"/>
    <col min="4" max="4" width="16.140625" customWidth="1"/>
    <col min="5" max="5" width="15.85546875" customWidth="1"/>
  </cols>
  <sheetData>
    <row r="1" spans="1:31" ht="12.75" customHeight="1" x14ac:dyDescent="0.25">
      <c r="A1" s="32" t="s">
        <v>35</v>
      </c>
      <c r="B1" s="32"/>
      <c r="C1" s="32"/>
      <c r="D1" s="32"/>
      <c r="E1" s="3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ht="12.75" customHeight="1" x14ac:dyDescent="0.25">
      <c r="A2" s="32" t="s">
        <v>31</v>
      </c>
      <c r="B2" s="32"/>
      <c r="C2" s="32"/>
      <c r="D2" s="32"/>
      <c r="E2" s="3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ht="12.75" customHeight="1" x14ac:dyDescent="0.25">
      <c r="A3" s="33"/>
      <c r="B3" s="33"/>
      <c r="C3" s="33"/>
      <c r="D3" s="33"/>
      <c r="E3" s="3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ht="24.95" customHeight="1" x14ac:dyDescent="0.25">
      <c r="A4" s="34" t="s">
        <v>24</v>
      </c>
      <c r="B4" s="37" t="s">
        <v>25</v>
      </c>
      <c r="C4" s="37"/>
      <c r="D4" s="37"/>
      <c r="E4" s="37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ht="24.95" customHeight="1" x14ac:dyDescent="0.25">
      <c r="A5" s="35"/>
      <c r="B5" s="38" t="s">
        <v>3</v>
      </c>
      <c r="C5" s="39"/>
      <c r="D5" s="39"/>
      <c r="E5" s="39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ht="39.950000000000003" customHeight="1" x14ac:dyDescent="0.25">
      <c r="A6" s="36"/>
      <c r="B6" s="1" t="s">
        <v>2</v>
      </c>
      <c r="C6" s="1" t="s">
        <v>4</v>
      </c>
      <c r="D6" s="1" t="s">
        <v>5</v>
      </c>
      <c r="E6" s="2" t="s">
        <v>6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32.25" customHeight="1" x14ac:dyDescent="0.25">
      <c r="A7" s="4" t="s">
        <v>7</v>
      </c>
      <c r="B7" s="5">
        <f>SUM(B8:B18)</f>
        <v>949</v>
      </c>
      <c r="C7" s="5">
        <f>SUM(C8:C18)</f>
        <v>2360</v>
      </c>
      <c r="D7" s="5">
        <f>SUM(D8:D18)</f>
        <v>52398</v>
      </c>
      <c r="E7" s="16">
        <f>SUM(E8:E18)</f>
        <v>268276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31" ht="18" customHeight="1" x14ac:dyDescent="0.25">
      <c r="A8" s="6" t="s">
        <v>8</v>
      </c>
      <c r="B8" s="7">
        <f>+B21+B31+B35+B39+B42+B49+B53+B60</f>
        <v>768</v>
      </c>
      <c r="C8" s="7">
        <f t="shared" ref="C8:E8" si="0">+C21+C31+C35+C39+C42+C49+C53+C60</f>
        <v>768</v>
      </c>
      <c r="D8" s="10">
        <f t="shared" si="0"/>
        <v>16341</v>
      </c>
      <c r="E8" s="10">
        <f t="shared" si="0"/>
        <v>60321</v>
      </c>
      <c r="F8" s="24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1" ht="18" customHeight="1" x14ac:dyDescent="0.25">
      <c r="A9" s="6" t="s">
        <v>9</v>
      </c>
      <c r="B9" s="7">
        <f>+B22+B54</f>
        <v>40</v>
      </c>
      <c r="C9" s="7">
        <f t="shared" ref="C9:E9" si="1">+C22+C54</f>
        <v>80</v>
      </c>
      <c r="D9" s="10">
        <f t="shared" si="1"/>
        <v>3932</v>
      </c>
      <c r="E9" s="10">
        <f t="shared" si="1"/>
        <v>11385</v>
      </c>
      <c r="F9" s="2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ht="18" customHeight="1" x14ac:dyDescent="0.25">
      <c r="A10" s="6" t="s">
        <v>10</v>
      </c>
      <c r="B10" s="7">
        <f>+B23+B32+B36+B43+B50+B55</f>
        <v>100</v>
      </c>
      <c r="C10" s="7">
        <f t="shared" ref="C10:E10" si="2">+C23+C32+C36+C43+C50+C55</f>
        <v>988</v>
      </c>
      <c r="D10" s="10">
        <f t="shared" si="2"/>
        <v>14276</v>
      </c>
      <c r="E10" s="10">
        <f t="shared" si="2"/>
        <v>86671</v>
      </c>
      <c r="F10" s="24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ht="18" customHeight="1" x14ac:dyDescent="0.25">
      <c r="A11" s="6" t="s">
        <v>11</v>
      </c>
      <c r="B11" s="7">
        <f>+B24+B37+B44+B56+B61</f>
        <v>24</v>
      </c>
      <c r="C11" s="7">
        <f t="shared" ref="C11:E11" si="3">+C24+C37+C44+C56+C61</f>
        <v>251</v>
      </c>
      <c r="D11" s="10">
        <f t="shared" si="3"/>
        <v>4570</v>
      </c>
      <c r="E11" s="10">
        <f t="shared" si="3"/>
        <v>35764</v>
      </c>
      <c r="F11" s="24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18" customHeight="1" x14ac:dyDescent="0.25">
      <c r="A12" s="6" t="s">
        <v>12</v>
      </c>
      <c r="B12" s="7">
        <f>+B25+B57</f>
        <v>4</v>
      </c>
      <c r="C12" s="7">
        <f t="shared" ref="C12:E12" si="4">+C25+C57</f>
        <v>30</v>
      </c>
      <c r="D12" s="10">
        <f t="shared" si="4"/>
        <v>10269</v>
      </c>
      <c r="E12" s="10">
        <f t="shared" si="4"/>
        <v>33363</v>
      </c>
      <c r="F12" s="24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1" ht="18" customHeight="1" x14ac:dyDescent="0.25">
      <c r="A13" s="6" t="s">
        <v>13</v>
      </c>
      <c r="B13" s="7">
        <f>+B26+B45</f>
        <v>4</v>
      </c>
      <c r="C13" s="7">
        <f t="shared" ref="C13:E13" si="5">+C26+C45</f>
        <v>182</v>
      </c>
      <c r="D13" s="10">
        <f t="shared" si="5"/>
        <v>1289</v>
      </c>
      <c r="E13" s="10">
        <f t="shared" si="5"/>
        <v>35527</v>
      </c>
      <c r="F13" s="2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pans="1:31" ht="18" customHeight="1" x14ac:dyDescent="0.25">
      <c r="A14" s="6" t="s">
        <v>14</v>
      </c>
      <c r="B14" s="7">
        <f>+B62</f>
        <v>1</v>
      </c>
      <c r="C14" s="7">
        <f t="shared" ref="C14:E14" si="6">+C62</f>
        <v>22</v>
      </c>
      <c r="D14" s="10">
        <f t="shared" si="6"/>
        <v>1248</v>
      </c>
      <c r="E14" s="10">
        <f t="shared" si="6"/>
        <v>1300</v>
      </c>
      <c r="F14" s="2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pans="1:31" ht="18" customHeight="1" x14ac:dyDescent="0.25">
      <c r="A15" s="6" t="s">
        <v>15</v>
      </c>
      <c r="B15" s="7">
        <f>+B27</f>
        <v>1</v>
      </c>
      <c r="C15" s="7">
        <f t="shared" ref="C15:E15" si="7">+C27</f>
        <v>28</v>
      </c>
      <c r="D15" s="10">
        <f t="shared" si="7"/>
        <v>192</v>
      </c>
      <c r="E15" s="10">
        <f t="shared" si="7"/>
        <v>1278</v>
      </c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1" ht="18" customHeight="1" x14ac:dyDescent="0.25">
      <c r="A16" s="6" t="s">
        <v>16</v>
      </c>
      <c r="B16" s="7">
        <f>+B28+B46+B58</f>
        <v>4</v>
      </c>
      <c r="C16" s="7">
        <f t="shared" ref="C16:E16" si="8">+C28+C46+C58</f>
        <v>8</v>
      </c>
      <c r="D16" s="10">
        <f t="shared" si="8"/>
        <v>223</v>
      </c>
      <c r="E16" s="10">
        <f t="shared" si="8"/>
        <v>945</v>
      </c>
      <c r="F16" s="24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pans="1:31" ht="18" customHeight="1" x14ac:dyDescent="0.25">
      <c r="A17" s="6" t="s">
        <v>17</v>
      </c>
      <c r="B17" s="7">
        <f>+B29</f>
        <v>1</v>
      </c>
      <c r="C17" s="7">
        <f t="shared" ref="C17:E17" si="9">+C29</f>
        <v>1</v>
      </c>
      <c r="D17" s="10">
        <f t="shared" si="9"/>
        <v>42</v>
      </c>
      <c r="E17" s="10">
        <f t="shared" si="9"/>
        <v>277</v>
      </c>
      <c r="F17" s="24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1:31" ht="18" customHeight="1" x14ac:dyDescent="0.25">
      <c r="A18" s="6" t="s">
        <v>18</v>
      </c>
      <c r="B18" s="7">
        <f>+B47</f>
        <v>2</v>
      </c>
      <c r="C18" s="7">
        <f t="shared" ref="C18:E18" si="10">+C47</f>
        <v>2</v>
      </c>
      <c r="D18" s="10">
        <f t="shared" si="10"/>
        <v>16</v>
      </c>
      <c r="E18" s="10">
        <f t="shared" si="10"/>
        <v>1445</v>
      </c>
      <c r="F18" s="24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31" ht="30.95" customHeight="1" x14ac:dyDescent="0.25">
      <c r="A19" s="19" t="s">
        <v>23</v>
      </c>
      <c r="B19" s="8">
        <f>+B20+B30</f>
        <v>608</v>
      </c>
      <c r="C19" s="8">
        <f t="shared" ref="C19:E19" si="11">+C20+C30</f>
        <v>1228</v>
      </c>
      <c r="D19" s="8">
        <f t="shared" si="11"/>
        <v>32005</v>
      </c>
      <c r="E19" s="8">
        <f t="shared" si="11"/>
        <v>146814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ht="27.95" customHeight="1" x14ac:dyDescent="0.25">
      <c r="A20" s="20" t="s">
        <v>32</v>
      </c>
      <c r="B20" s="9">
        <f>SUM(B21:B29)</f>
        <v>602</v>
      </c>
      <c r="C20" s="9">
        <f>SUM(C21:C29)</f>
        <v>1221</v>
      </c>
      <c r="D20" s="9">
        <f>SUM(D21:D29)</f>
        <v>31860</v>
      </c>
      <c r="E20" s="9">
        <f>SUM(E21:E29)</f>
        <v>145411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ht="18" customHeight="1" x14ac:dyDescent="0.25">
      <c r="A21" s="21" t="s">
        <v>8</v>
      </c>
      <c r="B21" s="7">
        <v>537</v>
      </c>
      <c r="C21" s="7">
        <v>537</v>
      </c>
      <c r="D21" s="10">
        <v>10456</v>
      </c>
      <c r="E21" s="10">
        <v>39717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ht="18" customHeight="1" x14ac:dyDescent="0.25">
      <c r="A22" s="21" t="s">
        <v>9</v>
      </c>
      <c r="B22" s="7">
        <v>1</v>
      </c>
      <c r="C22" s="7">
        <v>2</v>
      </c>
      <c r="D22" s="10">
        <v>15</v>
      </c>
      <c r="E22" s="10">
        <v>103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ht="18" customHeight="1" x14ac:dyDescent="0.25">
      <c r="A23" s="21" t="s">
        <v>10</v>
      </c>
      <c r="B23" s="7">
        <v>46</v>
      </c>
      <c r="C23" s="7">
        <v>603</v>
      </c>
      <c r="D23" s="10">
        <v>9718</v>
      </c>
      <c r="E23" s="10">
        <v>64652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spans="1:31" ht="18" customHeight="1" x14ac:dyDescent="0.25">
      <c r="A24" s="21" t="s">
        <v>11</v>
      </c>
      <c r="B24" s="7">
        <v>9</v>
      </c>
      <c r="C24" s="7">
        <v>16</v>
      </c>
      <c r="D24" s="10">
        <v>908</v>
      </c>
      <c r="E24" s="10">
        <v>5409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1:31" ht="18" customHeight="1" x14ac:dyDescent="0.25">
      <c r="A25" s="21" t="s">
        <v>12</v>
      </c>
      <c r="B25" s="7">
        <v>3</v>
      </c>
      <c r="C25" s="7">
        <v>10</v>
      </c>
      <c r="D25" s="10">
        <v>9984</v>
      </c>
      <c r="E25" s="10">
        <v>30775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ht="18" customHeight="1" x14ac:dyDescent="0.25">
      <c r="A26" s="21" t="s">
        <v>13</v>
      </c>
      <c r="B26" s="7">
        <v>2</v>
      </c>
      <c r="C26" s="7">
        <v>22</v>
      </c>
      <c r="D26" s="10">
        <v>438</v>
      </c>
      <c r="E26" s="10">
        <v>2965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1:31" ht="18" customHeight="1" x14ac:dyDescent="0.25">
      <c r="A27" s="21" t="s">
        <v>15</v>
      </c>
      <c r="B27" s="7">
        <v>1</v>
      </c>
      <c r="C27" s="7">
        <v>28</v>
      </c>
      <c r="D27" s="10">
        <v>192</v>
      </c>
      <c r="E27" s="10">
        <v>1278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pans="1:31" ht="18" customHeight="1" x14ac:dyDescent="0.25">
      <c r="A28" s="21" t="s">
        <v>16</v>
      </c>
      <c r="B28" s="7">
        <v>2</v>
      </c>
      <c r="C28" s="7">
        <v>2</v>
      </c>
      <c r="D28" s="10">
        <v>107</v>
      </c>
      <c r="E28" s="10">
        <v>235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pans="1:31" ht="18" customHeight="1" x14ac:dyDescent="0.25">
      <c r="A29" s="21" t="s">
        <v>19</v>
      </c>
      <c r="B29" s="7">
        <v>1</v>
      </c>
      <c r="C29" s="7">
        <v>1</v>
      </c>
      <c r="D29" s="10">
        <v>42</v>
      </c>
      <c r="E29" s="10">
        <v>277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pans="1:31" ht="27.95" customHeight="1" x14ac:dyDescent="0.25">
      <c r="A30" s="20" t="s">
        <v>27</v>
      </c>
      <c r="B30" s="29">
        <f>SUM(B31:B32)</f>
        <v>6</v>
      </c>
      <c r="C30" s="30">
        <f>SUM(C31:C32)</f>
        <v>7</v>
      </c>
      <c r="D30" s="31">
        <f>SUM(D31:D32)</f>
        <v>145</v>
      </c>
      <c r="E30" s="30">
        <f>SUM(E31:E32)</f>
        <v>1403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 ht="15.95" customHeight="1" x14ac:dyDescent="0.25">
      <c r="A31" s="21" t="s">
        <v>8</v>
      </c>
      <c r="B31" s="26">
        <v>5</v>
      </c>
      <c r="C31" s="27">
        <v>5</v>
      </c>
      <c r="D31" s="28">
        <v>113</v>
      </c>
      <c r="E31" s="27">
        <v>1003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pans="1:31" ht="15.95" customHeight="1" x14ac:dyDescent="0.25">
      <c r="A32" s="21" t="s">
        <v>10</v>
      </c>
      <c r="B32" s="26">
        <v>1</v>
      </c>
      <c r="C32" s="27">
        <v>2</v>
      </c>
      <c r="D32" s="28">
        <v>32</v>
      </c>
      <c r="E32" s="27">
        <v>400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ht="35.1" customHeight="1" x14ac:dyDescent="0.25">
      <c r="A33" s="19" t="s">
        <v>28</v>
      </c>
      <c r="B33" s="8">
        <f>+B34+B38</f>
        <v>33</v>
      </c>
      <c r="C33" s="8">
        <f>+C34+C38</f>
        <v>40</v>
      </c>
      <c r="D33" s="17">
        <f>+D34+D38</f>
        <v>500</v>
      </c>
      <c r="E33" s="8">
        <f>+E34+E38</f>
        <v>2594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ht="24.95" customHeight="1" x14ac:dyDescent="0.25">
      <c r="A34" s="20" t="s">
        <v>26</v>
      </c>
      <c r="B34" s="12">
        <f>SUM(B35:B37)</f>
        <v>30</v>
      </c>
      <c r="C34" s="8">
        <f>SUM(C35:C37)</f>
        <v>37</v>
      </c>
      <c r="D34" s="17">
        <f>SUM(D35:D37)</f>
        <v>445</v>
      </c>
      <c r="E34" s="8">
        <f>SUM(E35:E37)</f>
        <v>2480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1:31" ht="17.100000000000001" customHeight="1" x14ac:dyDescent="0.25">
      <c r="A35" s="21" t="s">
        <v>8</v>
      </c>
      <c r="B35" s="26">
        <v>22</v>
      </c>
      <c r="C35" s="27">
        <v>22</v>
      </c>
      <c r="D35" s="28">
        <v>251</v>
      </c>
      <c r="E35" s="27">
        <v>1527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pans="1:31" ht="17.100000000000001" customHeight="1" x14ac:dyDescent="0.25">
      <c r="A36" s="21" t="s">
        <v>10</v>
      </c>
      <c r="B36" s="26">
        <v>3</v>
      </c>
      <c r="C36" s="27">
        <v>7</v>
      </c>
      <c r="D36" s="28">
        <v>79</v>
      </c>
      <c r="E36" s="27">
        <v>198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pans="1:31" ht="17.100000000000001" customHeight="1" x14ac:dyDescent="0.25">
      <c r="A37" s="21" t="s">
        <v>11</v>
      </c>
      <c r="B37" s="26">
        <v>5</v>
      </c>
      <c r="C37" s="27">
        <v>8</v>
      </c>
      <c r="D37" s="28">
        <v>115</v>
      </c>
      <c r="E37" s="27">
        <v>755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pans="1:31" ht="24.95" customHeight="1" x14ac:dyDescent="0.25">
      <c r="A38" s="20" t="s">
        <v>27</v>
      </c>
      <c r="B38" s="29">
        <f>SUM(B39)</f>
        <v>3</v>
      </c>
      <c r="C38" s="30">
        <f t="shared" ref="C38:E38" si="12">SUM(C39)</f>
        <v>3</v>
      </c>
      <c r="D38" s="31">
        <f t="shared" si="12"/>
        <v>55</v>
      </c>
      <c r="E38" s="30">
        <f t="shared" si="12"/>
        <v>114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pans="1:31" ht="20.25" customHeight="1" x14ac:dyDescent="0.25">
      <c r="A39" s="21" t="s">
        <v>8</v>
      </c>
      <c r="B39" s="26">
        <v>3</v>
      </c>
      <c r="C39" s="27">
        <v>3</v>
      </c>
      <c r="D39" s="28">
        <v>55</v>
      </c>
      <c r="E39" s="27">
        <v>114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pans="1:31" ht="30" customHeight="1" x14ac:dyDescent="0.25">
      <c r="A40" s="19" t="s">
        <v>29</v>
      </c>
      <c r="B40" s="8">
        <f>+B41+B48</f>
        <v>61</v>
      </c>
      <c r="C40" s="8">
        <f>+C41+C48</f>
        <v>282</v>
      </c>
      <c r="D40" s="17">
        <f>+D41+D48</f>
        <v>4313</v>
      </c>
      <c r="E40" s="8">
        <f>+E41+E48</f>
        <v>44353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spans="1:31" ht="20.100000000000001" customHeight="1" x14ac:dyDescent="0.25">
      <c r="A41" s="20" t="s">
        <v>26</v>
      </c>
      <c r="B41" s="12">
        <f>SUM(B42:B47)</f>
        <v>56</v>
      </c>
      <c r="C41" s="8">
        <f>SUM(C42:C47)</f>
        <v>270</v>
      </c>
      <c r="D41" s="17">
        <f>SUM(D42:D47)</f>
        <v>4190</v>
      </c>
      <c r="E41" s="8">
        <f>SUM(E42:E47)</f>
        <v>43961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1:31" ht="17.45" customHeight="1" x14ac:dyDescent="0.25">
      <c r="A42" s="21" t="s">
        <v>8</v>
      </c>
      <c r="B42" s="26">
        <v>36</v>
      </c>
      <c r="C42" s="27">
        <v>36</v>
      </c>
      <c r="D42" s="28">
        <v>2289</v>
      </c>
      <c r="E42" s="27">
        <v>4874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spans="1:31" ht="17.45" customHeight="1" x14ac:dyDescent="0.25">
      <c r="A43" s="21" t="s">
        <v>10</v>
      </c>
      <c r="B43" s="26">
        <v>14</v>
      </c>
      <c r="C43" s="27">
        <v>67</v>
      </c>
      <c r="D43" s="28">
        <v>161</v>
      </c>
      <c r="E43" s="27">
        <v>948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spans="1:31" ht="17.45" customHeight="1" x14ac:dyDescent="0.25">
      <c r="A44" s="21" t="s">
        <v>11</v>
      </c>
      <c r="B44" s="26">
        <v>1</v>
      </c>
      <c r="C44" s="27">
        <v>4</v>
      </c>
      <c r="D44" s="28">
        <v>851</v>
      </c>
      <c r="E44" s="27">
        <v>4051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pans="1:31" ht="17.45" customHeight="1" x14ac:dyDescent="0.25">
      <c r="A45" s="21" t="s">
        <v>13</v>
      </c>
      <c r="B45" s="26">
        <v>2</v>
      </c>
      <c r="C45" s="27">
        <v>160</v>
      </c>
      <c r="D45" s="28">
        <v>851</v>
      </c>
      <c r="E45" s="27">
        <v>32562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spans="1:31" ht="17.45" customHeight="1" x14ac:dyDescent="0.25">
      <c r="A46" s="21" t="s">
        <v>16</v>
      </c>
      <c r="B46" s="26">
        <v>1</v>
      </c>
      <c r="C46" s="27">
        <v>1</v>
      </c>
      <c r="D46" s="28">
        <v>22</v>
      </c>
      <c r="E46" s="27">
        <v>81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pans="1:31" ht="17.45" customHeight="1" x14ac:dyDescent="0.25">
      <c r="A47" s="21" t="s">
        <v>18</v>
      </c>
      <c r="B47" s="26">
        <v>2</v>
      </c>
      <c r="C47" s="27">
        <v>2</v>
      </c>
      <c r="D47" s="28">
        <v>16</v>
      </c>
      <c r="E47" s="27">
        <v>1445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pans="1:31" ht="20.100000000000001" customHeight="1" x14ac:dyDescent="0.25">
      <c r="A48" s="20" t="s">
        <v>27</v>
      </c>
      <c r="B48" s="29">
        <f>SUM(B49:B50)</f>
        <v>5</v>
      </c>
      <c r="C48" s="30">
        <f>SUM(C49:C50)</f>
        <v>12</v>
      </c>
      <c r="D48" s="31">
        <f>SUM(D49:D50)</f>
        <v>123</v>
      </c>
      <c r="E48" s="30">
        <f>SUM(E49:E50)</f>
        <v>392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ht="17.45" customHeight="1" x14ac:dyDescent="0.25">
      <c r="A49" s="21" t="s">
        <v>8</v>
      </c>
      <c r="B49" s="26">
        <v>4</v>
      </c>
      <c r="C49" s="27">
        <v>4</v>
      </c>
      <c r="D49" s="28">
        <v>121</v>
      </c>
      <c r="E49" s="27">
        <v>290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ht="17.45" customHeight="1" x14ac:dyDescent="0.25">
      <c r="A50" s="21" t="s">
        <v>10</v>
      </c>
      <c r="B50" s="26">
        <v>1</v>
      </c>
      <c r="C50" s="27">
        <v>8</v>
      </c>
      <c r="D50" s="28">
        <v>2</v>
      </c>
      <c r="E50" s="27">
        <v>102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ht="30" customHeight="1" x14ac:dyDescent="0.25">
      <c r="A51" s="19" t="s">
        <v>30</v>
      </c>
      <c r="B51" s="8">
        <f>+B52+B59</f>
        <v>247</v>
      </c>
      <c r="C51" s="8">
        <f>+C52+C59</f>
        <v>810</v>
      </c>
      <c r="D51" s="17">
        <f>+D52+D59</f>
        <v>15580</v>
      </c>
      <c r="E51" s="8">
        <f t="shared" ref="E51" si="13">+E52+E59</f>
        <v>74515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pans="1:31" ht="20.100000000000001" customHeight="1" x14ac:dyDescent="0.25">
      <c r="A52" s="20" t="s">
        <v>26</v>
      </c>
      <c r="B52" s="12">
        <f>SUM(B53:B58)</f>
        <v>244</v>
      </c>
      <c r="C52" s="8">
        <f>SUM(C53:C58)</f>
        <v>587</v>
      </c>
      <c r="D52" s="17">
        <f>SUM(D53:D58)</f>
        <v>12501</v>
      </c>
      <c r="E52" s="8">
        <f>SUM(E53:E58)</f>
        <v>51008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pans="1:31" ht="17.45" customHeight="1" x14ac:dyDescent="0.25">
      <c r="A53" s="21" t="s">
        <v>8</v>
      </c>
      <c r="B53" s="26">
        <v>160</v>
      </c>
      <c r="C53" s="27">
        <v>160</v>
      </c>
      <c r="D53" s="28">
        <v>2992</v>
      </c>
      <c r="E53" s="27">
        <v>12671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31" ht="17.45" customHeight="1" x14ac:dyDescent="0.25">
      <c r="A54" s="21" t="s">
        <v>9</v>
      </c>
      <c r="B54" s="26">
        <v>39</v>
      </c>
      <c r="C54" s="27">
        <v>78</v>
      </c>
      <c r="D54" s="28">
        <v>3917</v>
      </c>
      <c r="E54" s="27">
        <v>11282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pans="1:31" ht="17.45" customHeight="1" x14ac:dyDescent="0.25">
      <c r="A55" s="21" t="s">
        <v>10</v>
      </c>
      <c r="B55" s="26">
        <v>35</v>
      </c>
      <c r="C55" s="27">
        <v>301</v>
      </c>
      <c r="D55" s="28">
        <v>4284</v>
      </c>
      <c r="E55" s="27">
        <v>20371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spans="1:31" ht="17.45" customHeight="1" x14ac:dyDescent="0.25">
      <c r="A56" s="21" t="s">
        <v>11</v>
      </c>
      <c r="B56" s="26">
        <v>8</v>
      </c>
      <c r="C56" s="27">
        <v>23</v>
      </c>
      <c r="D56" s="28">
        <v>929</v>
      </c>
      <c r="E56" s="27">
        <v>3467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spans="1:31" ht="17.45" customHeight="1" x14ac:dyDescent="0.25">
      <c r="A57" s="21" t="s">
        <v>12</v>
      </c>
      <c r="B57" s="26">
        <v>1</v>
      </c>
      <c r="C57" s="27">
        <v>20</v>
      </c>
      <c r="D57" s="28">
        <v>285</v>
      </c>
      <c r="E57" s="27">
        <v>2588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spans="1:31" ht="17.45" customHeight="1" x14ac:dyDescent="0.25">
      <c r="A58" s="21" t="s">
        <v>16</v>
      </c>
      <c r="B58" s="26">
        <v>1</v>
      </c>
      <c r="C58" s="27">
        <v>5</v>
      </c>
      <c r="D58" s="28">
        <v>94</v>
      </c>
      <c r="E58" s="27">
        <v>629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pans="1:31" ht="20.100000000000001" customHeight="1" x14ac:dyDescent="0.25">
      <c r="A59" s="20" t="s">
        <v>27</v>
      </c>
      <c r="B59" s="29">
        <f>SUM(B60:B62)</f>
        <v>3</v>
      </c>
      <c r="C59" s="30">
        <f t="shared" ref="C59:E59" si="14">SUM(C60:C62)</f>
        <v>223</v>
      </c>
      <c r="D59" s="31">
        <f t="shared" si="14"/>
        <v>3079</v>
      </c>
      <c r="E59" s="30">
        <f t="shared" si="14"/>
        <v>23507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</row>
    <row r="60" spans="1:31" ht="17.45" customHeight="1" x14ac:dyDescent="0.25">
      <c r="A60" s="21" t="s">
        <v>8</v>
      </c>
      <c r="B60" s="26">
        <v>1</v>
      </c>
      <c r="C60" s="27">
        <v>1</v>
      </c>
      <c r="D60" s="28">
        <v>64</v>
      </c>
      <c r="E60" s="27">
        <v>125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pans="1:31" ht="17.45" customHeight="1" x14ac:dyDescent="0.25">
      <c r="A61" s="21" t="s">
        <v>11</v>
      </c>
      <c r="B61" s="26">
        <v>1</v>
      </c>
      <c r="C61" s="27">
        <v>200</v>
      </c>
      <c r="D61" s="28">
        <v>1767</v>
      </c>
      <c r="E61" s="27">
        <v>22082</v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  <row r="62" spans="1:31" ht="17.45" customHeight="1" x14ac:dyDescent="0.25">
      <c r="A62" s="22" t="s">
        <v>14</v>
      </c>
      <c r="B62" s="27">
        <v>1</v>
      </c>
      <c r="C62" s="27">
        <v>22</v>
      </c>
      <c r="D62" s="27">
        <v>1248</v>
      </c>
      <c r="E62" s="27">
        <v>1300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</row>
    <row r="63" spans="1:31" ht="6.75" customHeight="1" x14ac:dyDescent="0.25">
      <c r="A63" s="18"/>
      <c r="B63" s="25"/>
      <c r="C63" s="25"/>
      <c r="D63" s="25"/>
      <c r="E63" s="25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</row>
    <row r="64" spans="1:31" x14ac:dyDescent="0.25">
      <c r="A64" s="13" t="s">
        <v>1</v>
      </c>
      <c r="B64" s="14"/>
      <c r="C64" s="14"/>
      <c r="D64" s="14"/>
      <c r="E64" s="14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</row>
    <row r="65" spans="1:31" x14ac:dyDescent="0.25">
      <c r="A65" s="15" t="s">
        <v>22</v>
      </c>
      <c r="B65" s="15"/>
      <c r="C65" s="15"/>
      <c r="D65" s="15"/>
      <c r="E65" s="15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</row>
    <row r="66" spans="1:31" x14ac:dyDescent="0.25">
      <c r="A66" s="15" t="s">
        <v>21</v>
      </c>
      <c r="B66" s="15"/>
      <c r="C66" s="15"/>
      <c r="D66" s="15"/>
      <c r="E66" s="15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</row>
    <row r="67" spans="1:31" x14ac:dyDescent="0.25">
      <c r="A67" s="15" t="s">
        <v>20</v>
      </c>
      <c r="B67" s="15"/>
      <c r="C67" s="15"/>
      <c r="D67" s="15"/>
      <c r="E67" s="15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</row>
    <row r="68" spans="1:31" x14ac:dyDescent="0.25">
      <c r="A68" s="15" t="s">
        <v>34</v>
      </c>
      <c r="B68" s="15"/>
      <c r="C68" s="15"/>
      <c r="D68" s="15"/>
      <c r="E68" s="15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</row>
    <row r="69" spans="1:31" x14ac:dyDescent="0.25">
      <c r="A69" s="15" t="s">
        <v>33</v>
      </c>
      <c r="B69" s="15"/>
      <c r="C69" s="15"/>
      <c r="D69" s="15"/>
      <c r="E69" s="15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</row>
    <row r="70" spans="1:31" x14ac:dyDescent="0.25">
      <c r="A70" s="15" t="s">
        <v>0</v>
      </c>
      <c r="B70" s="15"/>
      <c r="C70" s="15"/>
      <c r="D70" s="15"/>
      <c r="E70" s="15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</row>
    <row r="71" spans="1:31" x14ac:dyDescent="0.25">
      <c r="A71" s="11"/>
      <c r="B71" s="11"/>
      <c r="C71" s="11"/>
      <c r="D71" s="11"/>
      <c r="E71" s="11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</row>
    <row r="72" spans="1:31" x14ac:dyDescent="0.25">
      <c r="A72" s="3"/>
      <c r="B72" s="3"/>
      <c r="C72" s="3"/>
      <c r="D72" s="3"/>
      <c r="E72" s="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</row>
    <row r="73" spans="1:3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</row>
    <row r="74" spans="1:3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</row>
    <row r="75" spans="1:3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</row>
    <row r="76" spans="1:3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pans="1:3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78" spans="1:3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</row>
    <row r="79" spans="1:3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</row>
    <row r="80" spans="1:3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</row>
    <row r="81" spans="1:3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</row>
    <row r="82" spans="1:3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</row>
    <row r="83" spans="1:3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</row>
    <row r="84" spans="1:3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</row>
    <row r="85" spans="1:3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</row>
    <row r="86" spans="1:3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</row>
    <row r="87" spans="1:3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</row>
    <row r="88" spans="1:3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</row>
    <row r="89" spans="1:3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</row>
    <row r="90" spans="1:3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</row>
    <row r="91" spans="1:3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</row>
    <row r="92" spans="1:3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</row>
    <row r="93" spans="1:3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</row>
    <row r="94" spans="1:3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</row>
    <row r="95" spans="1:3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</row>
    <row r="96" spans="1:3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</row>
    <row r="97" spans="1:3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</row>
    <row r="98" spans="1:3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</row>
    <row r="99" spans="1:3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</row>
    <row r="100" spans="1:3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</row>
    <row r="101" spans="1:3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</row>
    <row r="102" spans="1:3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</row>
    <row r="103" spans="1:3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</row>
    <row r="104" spans="1:3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</row>
    <row r="105" spans="1:3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</row>
    <row r="106" spans="1:3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</row>
    <row r="107" spans="1:31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</row>
    <row r="108" spans="1:3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</row>
    <row r="109" spans="1:31" x14ac:dyDescent="0.25">
      <c r="A109" s="23"/>
      <c r="B109" s="23"/>
      <c r="C109" s="23"/>
      <c r="D109" s="23"/>
      <c r="E109" s="23"/>
      <c r="F109" s="23"/>
    </row>
    <row r="110" spans="1:31" x14ac:dyDescent="0.25">
      <c r="A110" s="23"/>
      <c r="B110" s="23"/>
      <c r="C110" s="23"/>
      <c r="D110" s="23"/>
      <c r="E110" s="23"/>
      <c r="F110" s="23"/>
    </row>
  </sheetData>
  <mergeCells count="6">
    <mergeCell ref="A1:E1"/>
    <mergeCell ref="A2:E2"/>
    <mergeCell ref="A3:E3"/>
    <mergeCell ref="A4:A6"/>
    <mergeCell ref="B4:E4"/>
    <mergeCell ref="B5:E5"/>
  </mergeCells>
  <pageMargins left="0.74803149606299213" right="0.74803149606299213" top="0.98425196850393704" bottom="0.98425196850393704" header="0.19685039370078741" footer="0"/>
  <pageSetup scale="90" orientation="portrait" r:id="rId1"/>
  <headerFooter differentFirst="1"/>
  <ignoredErrors>
    <ignoredError sqref="B16: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2022-03-14T16:55:10Z</cp:lastPrinted>
  <dcterms:created xsi:type="dcterms:W3CDTF">2022-02-03T18:57:29Z</dcterms:created>
  <dcterms:modified xsi:type="dcterms:W3CDTF">2022-03-15T19:17:16Z</dcterms:modified>
</cp:coreProperties>
</file>